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fritz.rigendinger\Desktop\"/>
    </mc:Choice>
  </mc:AlternateContent>
  <bookViews>
    <workbookView xWindow="0" yWindow="0" windowWidth="28800" windowHeight="13980"/>
  </bookViews>
  <sheets>
    <sheet name="Schadensberechnung" sheetId="1" r:id="rId1"/>
  </sheets>
  <definedNames>
    <definedName name="_xlnm.Print_Area" localSheetId="0">Schadensberechnung!$B$1:$R$42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5" i="1"/>
  <c r="D37" i="1" l="1"/>
  <c r="L30" i="1" l="1"/>
  <c r="N28" i="1" l="1"/>
  <c r="N29" i="1"/>
  <c r="N31" i="1"/>
  <c r="N32" i="1"/>
  <c r="N25" i="1"/>
  <c r="N33" i="1" l="1"/>
  <c r="N27" i="1" l="1"/>
  <c r="N26" i="1"/>
  <c r="I18" i="1"/>
  <c r="M18" i="1" s="1"/>
  <c r="I17" i="1"/>
  <c r="M17" i="1" s="1"/>
  <c r="N36" i="1" l="1"/>
  <c r="M35" i="1"/>
  <c r="F43" i="1"/>
  <c r="F42" i="1"/>
  <c r="N37" i="1" l="1"/>
  <c r="N38" i="1" s="1"/>
  <c r="J36" i="1"/>
  <c r="I35" i="1"/>
  <c r="J37" i="1" l="1"/>
  <c r="J38" i="1" s="1"/>
  <c r="N40" i="1" s="1"/>
  <c r="D38" i="1" l="1"/>
</calcChain>
</file>

<file path=xl/sharedStrings.xml><?xml version="1.0" encoding="utf-8"?>
<sst xmlns="http://schemas.openxmlformats.org/spreadsheetml/2006/main" count="96" uniqueCount="60">
  <si>
    <t>Schadensberechnung Kulturunternehmen</t>
  </si>
  <si>
    <t>Gesuchsnummer</t>
  </si>
  <si>
    <t>Namen und jur. Person</t>
  </si>
  <si>
    <t>Entgangene Einnahmen</t>
  </si>
  <si>
    <t>Aufwandminderung</t>
  </si>
  <si>
    <t>Bemerkungen</t>
  </si>
  <si>
    <t>Ticketverkäufe</t>
  </si>
  <si>
    <t>Gastro- und Shopeinnnahmen</t>
  </si>
  <si>
    <t>Vermietung</t>
  </si>
  <si>
    <t>private Kulturförderung (Drittmittel aus Sponsoring, Mäzenatenum, Spenden)</t>
  </si>
  <si>
    <t>weitere</t>
  </si>
  <si>
    <t>öffentliche Kulturfördergelder</t>
  </si>
  <si>
    <t>Extra COVID19-Aufwände</t>
  </si>
  <si>
    <t>Allfällig entstandene Zusatzaufwände/Kosten durch Verschiebung/Ausfall</t>
  </si>
  <si>
    <t>Effektive Einnahmen</t>
  </si>
  <si>
    <t>Eingegangene Einnahmen</t>
  </si>
  <si>
    <t>Nicht angefallene Kosten</t>
  </si>
  <si>
    <t>Angefallene Kosten, deren Wert bleibt</t>
  </si>
  <si>
    <t>Kurzarbeitsentschädigung</t>
  </si>
  <si>
    <t>Entschädigungen von Privatversicherungen</t>
  </si>
  <si>
    <t>weitere Entschädigungen</t>
  </si>
  <si>
    <t>Aufwandminderungen</t>
  </si>
  <si>
    <t xml:space="preserve">ungedeckter Schaden </t>
  </si>
  <si>
    <t>80% Ausfallentschädigung</t>
  </si>
  <si>
    <t>Datum Prüfung</t>
  </si>
  <si>
    <t>Name Prüfperson</t>
  </si>
  <si>
    <t>Währungspaar</t>
  </si>
  <si>
    <t>Kurs</t>
  </si>
  <si>
    <t>Fremdwährungsbetrag</t>
  </si>
  <si>
    <t>Frankenbetrag</t>
  </si>
  <si>
    <t>EUR/CHF</t>
  </si>
  <si>
    <t>USD/CHF</t>
  </si>
  <si>
    <t xml:space="preserve"> </t>
  </si>
  <si>
    <t>DELTA zu prov. Auszahlungsbetrag</t>
  </si>
  <si>
    <t>Aufwandminderung
(nicht angefallene Aufwände)</t>
  </si>
  <si>
    <r>
      <t xml:space="preserve">Prüfung DEFINITIV
</t>
    </r>
    <r>
      <rPr>
        <b/>
        <sz val="11"/>
        <color rgb="FFFF0000"/>
        <rFont val="Arial"/>
        <family val="2"/>
      </rPr>
      <t>Wir durch das Amt für Kultur ausgefüllt</t>
    </r>
  </si>
  <si>
    <t>Stand</t>
  </si>
  <si>
    <t xml:space="preserve">Dazu zählen auch Kosten die bereits vor dem 28.2.20 angefallen sind, sofern sie in direktem Zusammenhang mit der abgesagten/verschobenen Veranstaltung stehen und </t>
  </si>
  <si>
    <t>Einnahmen aus regulärem Betrieb, der trotz CORONA-Massnahmen möglich ist (z.B. online/digital)</t>
  </si>
  <si>
    <t>Wegfallende Lohnkosten (inkl. Lohnnebenkosten wie AHV/IV/UV-Vorsogrebeiträge und Taggeldversicherungen)</t>
  </si>
  <si>
    <t>Wegfallende Gagen von Künstler*innen, Regie-Arbeit etc.
Bei Fremdproduktion: Wegfall Entschädigung für Gastspiele</t>
  </si>
  <si>
    <t>- Nicht angefallene Produktionskosten wie Raummiete, Transportkosten, Versicherungsprämien, Verpflegung, Reise-/Übernachtungskosten, Agenturkosten
- Nicht angefallene Marketing/Werbung/Kommunikationskosten, Gebühren (Ticketinggebühren, Suisa-Gebühren, Leihgebühren etc)</t>
  </si>
  <si>
    <t>Nicht angefallene Fixkosten wie Miete, Wasserbezug, Energie, Entsorgung, Reinigung, Unterhalt, Abschreibungen</t>
  </si>
  <si>
    <t>Alle Aufwände die trotz Absagen/Verschiebungen zu einem späteren Zeitpunkt eingesetzt/genutzt werden können, z.B. Warenaufwand für Gastro/Shop (minus Lagerverluste), Technik, Verbrauchsmaterial, Deko, sowie Aufwände für Produktionen, die um die Dauer der Ausfallzeit verlängert werden.</t>
  </si>
  <si>
    <t>Auf Basis des gestellten Antrags (obligatorische Gesuchsbeilage)</t>
  </si>
  <si>
    <t>&lt; Dieser Wert wird berechnet</t>
  </si>
  <si>
    <t>Gewinn-/Verlustkorrektur</t>
  </si>
  <si>
    <t>Budgetierter Reingewinn der/des zu Grunde liegenden Rechnugn/des Budgets</t>
  </si>
  <si>
    <t>Allg. Bemerkungen</t>
  </si>
  <si>
    <r>
      <rPr>
        <b/>
        <sz val="10"/>
        <color theme="1"/>
        <rFont val="Arial"/>
        <family val="2"/>
      </rPr>
      <t>Schadensperiode</t>
    </r>
    <r>
      <rPr>
        <sz val="10"/>
        <color theme="1"/>
        <rFont val="Arial"/>
        <family val="2"/>
      </rPr>
      <t xml:space="preserve"> (von bis)</t>
    </r>
  </si>
  <si>
    <t>in Tagen
Usanz 360/30</t>
  </si>
  <si>
    <r>
      <t>Die Ausfallentschädigungen deckt Schäden, der z</t>
    </r>
    <r>
      <rPr>
        <b/>
        <sz val="10"/>
        <color rgb="FFFF0000"/>
        <rFont val="Arial"/>
        <family val="2"/>
      </rPr>
      <t>wischen dem 26. September 2020 und dem 31. Dezember 2021</t>
    </r>
    <r>
      <rPr>
        <sz val="10"/>
        <color rgb="FFFF0000"/>
        <rFont val="Arial"/>
        <family val="2"/>
      </rPr>
      <t xml:space="preserve"> entstanden ist. Der Entscheid über die Absage, Verschiebung, eingeschränkte Durchführung oder betriebliche Einschränkung muss in jedem Fall vor dem 30. November 2021 erfolgt sein.</t>
    </r>
  </si>
  <si>
    <t>ANGABEN DER GESUCHSSTELLERIN</t>
  </si>
  <si>
    <t>Nicht angefallene Ausgaben / Aufwandminderungen</t>
  </si>
  <si>
    <t>Züsätzliche Einnahmen</t>
  </si>
  <si>
    <r>
      <t xml:space="preserve">Fremdwährungskurse </t>
    </r>
    <r>
      <rPr>
        <b/>
        <sz val="12"/>
        <color rgb="FFFF0000"/>
        <rFont val="Arial"/>
        <family val="2"/>
      </rPr>
      <t>per 14. Oktober 2020</t>
    </r>
    <r>
      <rPr>
        <b/>
        <sz val="12"/>
        <color theme="1"/>
        <rFont val="Arial"/>
        <family val="2"/>
      </rPr>
      <t xml:space="preserve"> (COVID-Verordnung), gem. www.snb.ch</t>
    </r>
  </si>
  <si>
    <r>
      <rPr>
        <b/>
        <sz val="10"/>
        <rFont val="Arial"/>
        <family val="2"/>
      </rPr>
      <t>Bemerkungen:</t>
    </r>
    <r>
      <rPr>
        <b/>
        <sz val="9"/>
        <rFont val="Arial"/>
        <family val="2"/>
      </rPr>
      <t xml:space="preserve"> </t>
    </r>
    <r>
      <rPr>
        <sz val="9"/>
        <color rgb="FFFF0000"/>
        <rFont val="Arial"/>
        <family val="2"/>
      </rPr>
      <t>Bitte kommentieren und begründen Sie die jeweiligen Zahlen (Basis/Herkunft, Grösse, Besonderheiten, etc.) möglichst selbsterklärend.</t>
    </r>
  </si>
  <si>
    <r>
      <t xml:space="preserve">Prüfung PROVISORISCH
</t>
    </r>
    <r>
      <rPr>
        <b/>
        <sz val="11"/>
        <color rgb="FFFF0000"/>
        <rFont val="Arial"/>
        <family val="2"/>
      </rPr>
      <t>Wird durch das Amt für Kultur ausgefüllt</t>
    </r>
  </si>
  <si>
    <t>Wird durch Fachstelle Kulturförderung ausgefüllt</t>
  </si>
  <si>
    <t>Kanton Glarus, Fachstelle Kulturförderung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</si>
</sst>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_ ;[Red]\-#,##0\ "/>
    <numFmt numFmtId="165" formatCode="#,##0.0_ ;[Red]\-#,##0.0\ "/>
    <numFmt numFmtId="166" formatCode="dd/mm/yy;@"/>
    <numFmt numFmtId="167" formatCode="_-* #,##0.00\ [$€-407]_-;\-* #,##0.00\ [$€-407]_-;_-* &quot;-&quot;??\ [$€-407]_-;_-@_-"/>
    <numFmt numFmtId="168" formatCode="_-[$$-409]* #,##0.00_ ;_-[$$-409]* \-#,##0.00\ ;_-[$$-409]* &quot;-&quot;??_ ;_-@_ "/>
    <numFmt numFmtId="169" formatCode="_ [$CHF-807]\ * #,##0_ ;_ [$CHF-807]\ * \-#,##0_ ;_ [$CHF-807]\ * &quot;-&quot;??_ ;_ @_ "/>
    <numFmt numFmtId="170" formatCode="_ [$CHF-807]\ * #,##0.0_ ;_ [$CHF-807]\ * \-#,##0.0_ ;_ [$CHF-807]\ * &quot;-&quot;??_ ;_ @_ "/>
    <numFmt numFmtId="171" formatCode="_ [$CHF-807]\ * #,##0.00_ ;_ [$CHF-807]\ * \-#,##0.00_ ;_ [$CHF-807]\ * &quot;-&quot;??_ ;_ @_ "/>
    <numFmt numFmtId="172" formatCode="_ [$€-2]\ * #,##0.00_ ;_ [$€-2]\ * \-#,##0.00_ ;_ [$€-2]\ * &quot;-&quot;??_ ;_ @_ 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9C0006"/>
      <name val="Arial"/>
      <family val="2"/>
    </font>
    <font>
      <b/>
      <sz val="9"/>
      <color rgb="FFFF0000"/>
      <name val="Arial"/>
      <family val="2"/>
    </font>
    <font>
      <b/>
      <sz val="10"/>
      <color rgb="FF9C65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0" tint="-0.499984740745262"/>
      <name val="Arial"/>
      <family val="2"/>
    </font>
    <font>
      <sz val="10"/>
      <name val="Arial"/>
      <family val="2"/>
    </font>
    <font>
      <b/>
      <sz val="9"/>
      <color rgb="FF9C0006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5" borderId="0" applyNumberFormat="0" applyBorder="0" applyAlignment="0" applyProtection="0"/>
    <xf numFmtId="0" fontId="1" fillId="0" borderId="0"/>
    <xf numFmtId="0" fontId="9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  <xf numFmtId="0" fontId="1" fillId="12" borderId="55" applyNumberFormat="0" applyFont="0" applyAlignment="0" applyProtection="0"/>
    <xf numFmtId="0" fontId="9" fillId="0" borderId="0"/>
  </cellStyleXfs>
  <cellXfs count="183">
    <xf numFmtId="0" fontId="0" fillId="0" borderId="0" xfId="0"/>
    <xf numFmtId="0" fontId="8" fillId="0" borderId="0" xfId="2" applyFont="1"/>
    <xf numFmtId="0" fontId="0" fillId="0" borderId="0" xfId="0" applyAlignment="1">
      <alignment horizontal="center"/>
    </xf>
    <xf numFmtId="0" fontId="8" fillId="0" borderId="0" xfId="2" applyFont="1" applyAlignment="1">
      <alignment horizontal="center"/>
    </xf>
    <xf numFmtId="165" fontId="10" fillId="0" borderId="0" xfId="3" applyNumberFormat="1" applyFont="1" applyAlignment="1">
      <alignment horizontal="center" vertical="top" wrapText="1"/>
    </xf>
    <xf numFmtId="164" fontId="10" fillId="0" borderId="0" xfId="3" applyNumberFormat="1" applyFont="1" applyAlignment="1">
      <alignment vertical="top" wrapText="1"/>
    </xf>
    <xf numFmtId="164" fontId="11" fillId="0" borderId="0" xfId="3" applyNumberFormat="1" applyFont="1" applyAlignment="1">
      <alignment vertical="top" wrapText="1"/>
    </xf>
    <xf numFmtId="0" fontId="1" fillId="0" borderId="0" xfId="2" applyFont="1"/>
    <xf numFmtId="164" fontId="10" fillId="0" borderId="0" xfId="3" applyNumberFormat="1" applyFont="1" applyFill="1" applyBorder="1" applyAlignment="1">
      <alignment vertical="top" wrapText="1"/>
    </xf>
    <xf numFmtId="164" fontId="7" fillId="0" borderId="0" xfId="3" applyNumberFormat="1" applyFont="1" applyFill="1" applyAlignment="1">
      <alignment vertical="top" wrapText="1"/>
    </xf>
    <xf numFmtId="164" fontId="12" fillId="0" borderId="0" xfId="3" applyNumberFormat="1" applyFont="1" applyAlignment="1">
      <alignment vertical="top" wrapText="1"/>
    </xf>
    <xf numFmtId="164" fontId="7" fillId="0" borderId="0" xfId="3" applyNumberFormat="1" applyFont="1" applyFill="1" applyBorder="1" applyAlignment="1">
      <alignment vertical="top" wrapText="1"/>
    </xf>
    <xf numFmtId="165" fontId="1" fillId="0" borderId="0" xfId="3" applyNumberFormat="1" applyFont="1" applyAlignment="1">
      <alignment horizontal="center" vertical="top" wrapText="1"/>
    </xf>
    <xf numFmtId="164" fontId="0" fillId="0" borderId="0" xfId="3" applyNumberFormat="1" applyFont="1" applyAlignment="1">
      <alignment horizontal="right" vertical="center" wrapText="1"/>
    </xf>
    <xf numFmtId="164" fontId="14" fillId="0" borderId="0" xfId="3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0" xfId="3" applyNumberFormat="1" applyFont="1" applyFill="1" applyBorder="1" applyAlignment="1">
      <alignment vertical="top" wrapText="1"/>
    </xf>
    <xf numFmtId="164" fontId="1" fillId="0" borderId="0" xfId="3" applyNumberFormat="1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1" fillId="0" borderId="0" xfId="0" applyFont="1"/>
    <xf numFmtId="164" fontId="12" fillId="0" borderId="0" xfId="3" applyNumberFormat="1" applyFont="1" applyFill="1" applyBorder="1" applyAlignment="1">
      <alignment vertical="top" wrapText="1"/>
    </xf>
    <xf numFmtId="164" fontId="12" fillId="8" borderId="10" xfId="3" applyNumberFormat="1" applyFont="1" applyFill="1" applyBorder="1" applyAlignment="1">
      <alignment vertical="top" wrapText="1"/>
    </xf>
    <xf numFmtId="164" fontId="11" fillId="0" borderId="17" xfId="3" applyNumberFormat="1" applyFont="1" applyFill="1" applyBorder="1" applyAlignment="1">
      <alignment vertical="top" wrapText="1"/>
    </xf>
    <xf numFmtId="164" fontId="10" fillId="0" borderId="10" xfId="3" applyNumberFormat="1" applyFont="1" applyBorder="1" applyAlignment="1">
      <alignment vertical="top" wrapText="1"/>
    </xf>
    <xf numFmtId="164" fontId="18" fillId="8" borderId="17" xfId="3" applyNumberFormat="1" applyFont="1" applyFill="1" applyBorder="1" applyAlignment="1">
      <alignment vertical="top" wrapText="1"/>
    </xf>
    <xf numFmtId="164" fontId="19" fillId="0" borderId="0" xfId="3" applyNumberFormat="1" applyFont="1" applyFill="1" applyBorder="1" applyAlignment="1">
      <alignment vertical="top" wrapText="1"/>
    </xf>
    <xf numFmtId="164" fontId="17" fillId="10" borderId="32" xfId="3" applyNumberFormat="1" applyFont="1" applyFill="1" applyBorder="1" applyAlignment="1">
      <alignment horizontal="left" vertical="center" wrapText="1"/>
    </xf>
    <xf numFmtId="164" fontId="10" fillId="0" borderId="0" xfId="3" applyNumberFormat="1" applyFont="1" applyFill="1" applyAlignment="1">
      <alignment vertical="top" wrapText="1"/>
    </xf>
    <xf numFmtId="164" fontId="12" fillId="0" borderId="0" xfId="3" applyNumberFormat="1" applyFont="1" applyAlignment="1">
      <alignment horizontal="right" vertical="center"/>
    </xf>
    <xf numFmtId="164" fontId="10" fillId="0" borderId="0" xfId="3" applyNumberFormat="1" applyFont="1" applyFill="1" applyBorder="1" applyAlignment="1">
      <alignment vertical="center" wrapText="1"/>
    </xf>
    <xf numFmtId="164" fontId="10" fillId="0" borderId="0" xfId="3" applyNumberFormat="1" applyFont="1" applyAlignment="1">
      <alignment vertical="center" wrapText="1"/>
    </xf>
    <xf numFmtId="169" fontId="11" fillId="7" borderId="20" xfId="3" applyNumberFormat="1" applyFont="1" applyFill="1" applyBorder="1" applyAlignment="1">
      <alignment vertical="top" wrapText="1"/>
    </xf>
    <xf numFmtId="169" fontId="11" fillId="0" borderId="20" xfId="3" applyNumberFormat="1" applyFont="1" applyFill="1" applyBorder="1" applyAlignment="1">
      <alignment vertical="top" wrapText="1"/>
    </xf>
    <xf numFmtId="169" fontId="11" fillId="7" borderId="22" xfId="3" applyNumberFormat="1" applyFont="1" applyFill="1" applyBorder="1" applyAlignment="1">
      <alignment vertical="top" wrapText="1"/>
    </xf>
    <xf numFmtId="169" fontId="11" fillId="7" borderId="11" xfId="3" applyNumberFormat="1" applyFont="1" applyFill="1" applyBorder="1" applyAlignment="1">
      <alignment vertical="top" wrapText="1"/>
    </xf>
    <xf numFmtId="169" fontId="18" fillId="8" borderId="29" xfId="3" applyNumberFormat="1" applyFont="1" applyFill="1" applyBorder="1" applyAlignment="1">
      <alignment vertical="top" wrapText="1"/>
    </xf>
    <xf numFmtId="169" fontId="18" fillId="8" borderId="11" xfId="3" applyNumberFormat="1" applyFont="1" applyFill="1" applyBorder="1" applyAlignment="1">
      <alignment vertical="top" wrapText="1"/>
    </xf>
    <xf numFmtId="169" fontId="20" fillId="3" borderId="21" xfId="4" applyNumberFormat="1" applyFont="1" applyBorder="1" applyAlignment="1">
      <alignment vertical="top" wrapText="1"/>
    </xf>
    <xf numFmtId="169" fontId="11" fillId="0" borderId="11" xfId="3" applyNumberFormat="1" applyFont="1" applyFill="1" applyBorder="1" applyAlignment="1">
      <alignment vertical="top" wrapText="1"/>
    </xf>
    <xf numFmtId="169" fontId="11" fillId="0" borderId="20" xfId="3" applyNumberFormat="1" applyFont="1" applyBorder="1" applyAlignment="1">
      <alignment vertical="top" wrapText="1"/>
    </xf>
    <xf numFmtId="169" fontId="4" fillId="4" borderId="22" xfId="5" applyNumberFormat="1" applyFont="1" applyBorder="1" applyAlignment="1">
      <alignment vertical="top" wrapText="1"/>
    </xf>
    <xf numFmtId="169" fontId="10" fillId="0" borderId="15" xfId="3" applyNumberFormat="1" applyFont="1" applyBorder="1" applyAlignment="1">
      <alignment vertical="top" wrapText="1"/>
    </xf>
    <xf numFmtId="169" fontId="12" fillId="0" borderId="15" xfId="3" applyNumberFormat="1" applyFont="1" applyBorder="1" applyAlignment="1">
      <alignment horizontal="left" vertical="center" wrapText="1"/>
    </xf>
    <xf numFmtId="169" fontId="12" fillId="8" borderId="20" xfId="3" applyNumberFormat="1" applyFont="1" applyFill="1" applyBorder="1" applyAlignment="1">
      <alignment horizontal="right" vertical="top" wrapText="1"/>
    </xf>
    <xf numFmtId="169" fontId="10" fillId="0" borderId="20" xfId="3" applyNumberFormat="1" applyFont="1" applyBorder="1" applyAlignment="1">
      <alignment horizontal="right" vertical="top" wrapText="1"/>
    </xf>
    <xf numFmtId="164" fontId="11" fillId="0" borderId="17" xfId="3" applyNumberFormat="1" applyFont="1" applyFill="1" applyBorder="1" applyAlignment="1">
      <alignment horizontal="left" vertical="top" wrapText="1"/>
    </xf>
    <xf numFmtId="164" fontId="21" fillId="0" borderId="12" xfId="3" applyNumberFormat="1" applyFont="1" applyFill="1" applyBorder="1" applyAlignment="1">
      <alignment vertical="center" wrapText="1"/>
    </xf>
    <xf numFmtId="164" fontId="19" fillId="0" borderId="0" xfId="3" applyNumberFormat="1" applyFont="1" applyAlignment="1">
      <alignment vertical="center" wrapText="1"/>
    </xf>
    <xf numFmtId="170" fontId="23" fillId="11" borderId="43" xfId="6" applyNumberFormat="1" applyFont="1" applyFill="1" applyBorder="1" applyAlignment="1">
      <alignment vertical="center" wrapText="1"/>
    </xf>
    <xf numFmtId="164" fontId="19" fillId="0" borderId="17" xfId="3" applyNumberFormat="1" applyFont="1" applyFill="1" applyBorder="1" applyAlignment="1">
      <alignment vertical="top" wrapText="1"/>
    </xf>
    <xf numFmtId="169" fontId="18" fillId="7" borderId="11" xfId="3" applyNumberFormat="1" applyFont="1" applyFill="1" applyBorder="1" applyAlignment="1">
      <alignment vertical="top" wrapText="1"/>
    </xf>
    <xf numFmtId="169" fontId="11" fillId="0" borderId="25" xfId="3" applyNumberFormat="1" applyFont="1" applyFill="1" applyBorder="1" applyAlignment="1">
      <alignment horizontal="center" vertical="top" wrapText="1"/>
    </xf>
    <xf numFmtId="164" fontId="5" fillId="0" borderId="0" xfId="3" applyNumberFormat="1" applyFont="1" applyBorder="1" applyAlignment="1">
      <alignment horizontal="left" vertical="center" wrapText="1"/>
    </xf>
    <xf numFmtId="169" fontId="10" fillId="0" borderId="20" xfId="3" applyNumberFormat="1" applyFont="1" applyBorder="1" applyAlignment="1">
      <alignment horizontal="right" vertical="center" wrapText="1"/>
    </xf>
    <xf numFmtId="0" fontId="15" fillId="0" borderId="43" xfId="0" applyFont="1" applyFill="1" applyBorder="1" applyAlignment="1">
      <alignment vertical="center"/>
    </xf>
    <xf numFmtId="164" fontId="13" fillId="0" borderId="0" xfId="3" applyNumberFormat="1" applyFont="1" applyFill="1" applyAlignment="1">
      <alignment horizontal="center" vertical="center" wrapText="1"/>
    </xf>
    <xf numFmtId="164" fontId="10" fillId="0" borderId="14" xfId="3" applyNumberFormat="1" applyFont="1" applyBorder="1" applyAlignment="1">
      <alignment vertical="center" wrapText="1"/>
    </xf>
    <xf numFmtId="0" fontId="27" fillId="0" borderId="46" xfId="2" applyFont="1" applyBorder="1" applyAlignment="1">
      <alignment horizontal="center"/>
    </xf>
    <xf numFmtId="14" fontId="27" fillId="0" borderId="44" xfId="2" applyNumberFormat="1" applyFont="1" applyBorder="1" applyAlignment="1">
      <alignment horizontal="center"/>
    </xf>
    <xf numFmtId="0" fontId="25" fillId="0" borderId="1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/>
    </xf>
    <xf numFmtId="169" fontId="10" fillId="0" borderId="30" xfId="3" applyNumberFormat="1" applyFont="1" applyBorder="1" applyAlignment="1">
      <alignment horizontal="right" vertical="center" wrapText="1"/>
    </xf>
    <xf numFmtId="0" fontId="7" fillId="0" borderId="0" xfId="2" applyFont="1" applyAlignment="1">
      <alignment horizontal="left"/>
    </xf>
    <xf numFmtId="164" fontId="12" fillId="8" borderId="17" xfId="3" applyNumberFormat="1" applyFont="1" applyFill="1" applyBorder="1" applyAlignment="1">
      <alignment vertical="top" wrapText="1"/>
    </xf>
    <xf numFmtId="169" fontId="11" fillId="0" borderId="23" xfId="3" applyNumberFormat="1" applyFont="1" applyFill="1" applyBorder="1" applyAlignment="1">
      <alignment horizontal="center" vertical="center" wrapText="1"/>
    </xf>
    <xf numFmtId="169" fontId="11" fillId="0" borderId="24" xfId="3" applyNumberFormat="1" applyFont="1" applyFill="1" applyBorder="1" applyAlignment="1">
      <alignment horizontal="center" vertical="center" wrapText="1"/>
    </xf>
    <xf numFmtId="164" fontId="10" fillId="0" borderId="17" xfId="3" applyNumberFormat="1" applyFont="1" applyBorder="1" applyAlignment="1">
      <alignment vertical="top" wrapText="1"/>
    </xf>
    <xf numFmtId="169" fontId="11" fillId="0" borderId="25" xfId="3" applyNumberFormat="1" applyFont="1" applyFill="1" applyBorder="1" applyAlignment="1">
      <alignment horizontal="center" vertical="center" wrapText="1"/>
    </xf>
    <xf numFmtId="169" fontId="11" fillId="0" borderId="19" xfId="3" applyNumberFormat="1" applyFont="1" applyFill="1" applyBorder="1" applyAlignment="1">
      <alignment horizontal="center" vertical="center" wrapText="1"/>
    </xf>
    <xf numFmtId="169" fontId="11" fillId="0" borderId="9" xfId="3" applyNumberFormat="1" applyFont="1" applyFill="1" applyBorder="1" applyAlignment="1">
      <alignment vertical="center" wrapText="1"/>
    </xf>
    <xf numFmtId="169" fontId="18" fillId="8" borderId="18" xfId="3" applyNumberFormat="1" applyFont="1" applyFill="1" applyBorder="1" applyAlignment="1">
      <alignment vertical="top" wrapText="1"/>
    </xf>
    <xf numFmtId="169" fontId="18" fillId="8" borderId="20" xfId="3" applyNumberFormat="1" applyFont="1" applyFill="1" applyBorder="1" applyAlignment="1">
      <alignment vertical="center" wrapText="1"/>
    </xf>
    <xf numFmtId="169" fontId="6" fillId="9" borderId="22" xfId="1" applyNumberFormat="1" applyFont="1" applyFill="1" applyBorder="1" applyAlignment="1">
      <alignment vertical="center" wrapText="1"/>
    </xf>
    <xf numFmtId="169" fontId="6" fillId="9" borderId="48" xfId="1" applyNumberFormat="1" applyFont="1" applyFill="1" applyBorder="1" applyAlignment="1">
      <alignment horizontal="center" vertical="center" wrapText="1"/>
    </xf>
    <xf numFmtId="0" fontId="2" fillId="2" borderId="42" xfId="6" applyNumberFormat="1" applyFont="1" applyBorder="1" applyAlignment="1">
      <alignment vertical="center" wrapText="1"/>
    </xf>
    <xf numFmtId="169" fontId="11" fillId="0" borderId="25" xfId="3" applyNumberFormat="1" applyFont="1" applyFill="1" applyBorder="1" applyAlignment="1">
      <alignment horizontal="center" vertical="center" wrapText="1"/>
    </xf>
    <xf numFmtId="169" fontId="10" fillId="0" borderId="30" xfId="3" applyNumberFormat="1" applyFont="1" applyBorder="1" applyAlignment="1">
      <alignment horizontal="right" vertical="center" wrapText="1"/>
    </xf>
    <xf numFmtId="169" fontId="18" fillId="8" borderId="10" xfId="3" applyNumberFormat="1" applyFont="1" applyFill="1" applyBorder="1" applyAlignment="1">
      <alignment horizontal="center" vertical="center" wrapText="1"/>
    </xf>
    <xf numFmtId="169" fontId="18" fillId="8" borderId="50" xfId="3" applyNumberFormat="1" applyFont="1" applyFill="1" applyBorder="1" applyAlignment="1">
      <alignment horizontal="center" vertical="top" wrapText="1"/>
    </xf>
    <xf numFmtId="164" fontId="12" fillId="8" borderId="51" xfId="3" applyNumberFormat="1" applyFont="1" applyFill="1" applyBorder="1" applyAlignment="1">
      <alignment vertical="top" wrapText="1"/>
    </xf>
    <xf numFmtId="169" fontId="18" fillId="0" borderId="31" xfId="3" applyNumberFormat="1" applyFont="1" applyBorder="1" applyAlignment="1">
      <alignment horizontal="center" vertical="center" wrapText="1"/>
    </xf>
    <xf numFmtId="164" fontId="10" fillId="0" borderId="22" xfId="3" applyNumberFormat="1" applyFont="1" applyBorder="1" applyAlignment="1">
      <alignment vertical="top" wrapText="1"/>
    </xf>
    <xf numFmtId="164" fontId="12" fillId="8" borderId="22" xfId="3" applyNumberFormat="1" applyFont="1" applyFill="1" applyBorder="1" applyAlignment="1">
      <alignment vertical="top" wrapText="1"/>
    </xf>
    <xf numFmtId="164" fontId="11" fillId="0" borderId="22" xfId="3" applyNumberFormat="1" applyFont="1" applyBorder="1" applyAlignment="1">
      <alignment vertical="top" wrapText="1"/>
    </xf>
    <xf numFmtId="164" fontId="10" fillId="0" borderId="22" xfId="3" quotePrefix="1" applyNumberFormat="1" applyFont="1" applyBorder="1" applyAlignment="1">
      <alignment vertical="top" wrapText="1"/>
    </xf>
    <xf numFmtId="169" fontId="18" fillId="8" borderId="22" xfId="3" applyNumberFormat="1" applyFont="1" applyFill="1" applyBorder="1" applyAlignment="1">
      <alignment vertical="top" wrapText="1"/>
    </xf>
    <xf numFmtId="164" fontId="28" fillId="0" borderId="23" xfId="3" applyNumberFormat="1" applyFont="1" applyBorder="1" applyAlignment="1">
      <alignment vertical="center" wrapText="1"/>
    </xf>
    <xf numFmtId="164" fontId="28" fillId="0" borderId="22" xfId="3" applyNumberFormat="1" applyFont="1" applyBorder="1" applyAlignment="1">
      <alignment vertical="center" wrapText="1"/>
    </xf>
    <xf numFmtId="164" fontId="17" fillId="10" borderId="53" xfId="3" applyNumberFormat="1" applyFont="1" applyFill="1" applyBorder="1" applyAlignment="1">
      <alignment horizontal="left" vertical="center" wrapText="1"/>
    </xf>
    <xf numFmtId="164" fontId="10" fillId="0" borderId="32" xfId="3" applyNumberFormat="1" applyFont="1" applyBorder="1" applyAlignment="1">
      <alignment vertical="top" wrapText="1"/>
    </xf>
    <xf numFmtId="0" fontId="0" fillId="0" borderId="2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67" fontId="32" fillId="0" borderId="9" xfId="7" applyNumberFormat="1" applyFont="1" applyFill="1" applyBorder="1" applyAlignment="1">
      <alignment vertical="center" wrapText="1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168" fontId="32" fillId="0" borderId="6" xfId="3" applyNumberFormat="1" applyFont="1" applyFill="1" applyBorder="1" applyAlignment="1">
      <alignment vertical="center" wrapText="1"/>
    </xf>
    <xf numFmtId="169" fontId="33" fillId="3" borderId="22" xfId="4" applyNumberFormat="1" applyFont="1" applyBorder="1" applyAlignment="1">
      <alignment vertical="center" wrapText="1"/>
    </xf>
    <xf numFmtId="169" fontId="18" fillId="0" borderId="10" xfId="3" applyNumberFormat="1" applyFont="1" applyFill="1" applyBorder="1" applyAlignment="1">
      <alignment vertical="center" wrapText="1"/>
    </xf>
    <xf numFmtId="169" fontId="18" fillId="0" borderId="10" xfId="3" applyNumberFormat="1" applyFont="1" applyBorder="1" applyAlignment="1">
      <alignment vertical="center" wrapText="1"/>
    </xf>
    <xf numFmtId="169" fontId="22" fillId="4" borderId="9" xfId="5" applyNumberFormat="1" applyFont="1" applyBorder="1" applyAlignment="1">
      <alignment vertical="center" wrapText="1"/>
    </xf>
    <xf numFmtId="169" fontId="6" fillId="0" borderId="56" xfId="3" applyNumberFormat="1" applyFont="1" applyBorder="1" applyAlignment="1">
      <alignment horizontal="right" vertical="center" wrapText="1"/>
    </xf>
    <xf numFmtId="169" fontId="6" fillId="9" borderId="49" xfId="1" quotePrefix="1" applyNumberFormat="1" applyFont="1" applyFill="1" applyBorder="1" applyAlignment="1">
      <alignment horizontal="right" vertical="center" wrapText="1"/>
    </xf>
    <xf numFmtId="166" fontId="10" fillId="7" borderId="54" xfId="3" applyNumberFormat="1" applyFont="1" applyFill="1" applyBorder="1" applyAlignment="1">
      <alignment horizontal="left" vertical="center" wrapText="1"/>
    </xf>
    <xf numFmtId="164" fontId="10" fillId="7" borderId="54" xfId="3" applyNumberFormat="1" applyFont="1" applyFill="1" applyBorder="1" applyAlignment="1">
      <alignment vertical="center" wrapText="1"/>
    </xf>
    <xf numFmtId="171" fontId="0" fillId="0" borderId="33" xfId="7" applyNumberFormat="1" applyFont="1" applyBorder="1" applyAlignment="1">
      <alignment horizontal="left" vertical="center" wrapText="1"/>
    </xf>
    <xf numFmtId="171" fontId="0" fillId="0" borderId="34" xfId="0" applyNumberFormat="1" applyFont="1" applyBorder="1" applyAlignment="1">
      <alignment horizontal="left" vertical="center"/>
    </xf>
    <xf numFmtId="0" fontId="2" fillId="2" borderId="57" xfId="6" applyNumberFormat="1" applyFont="1" applyBorder="1" applyAlignment="1">
      <alignment vertical="center" wrapText="1"/>
    </xf>
    <xf numFmtId="169" fontId="10" fillId="0" borderId="37" xfId="3" applyNumberFormat="1" applyFont="1" applyBorder="1" applyAlignment="1">
      <alignment vertical="top" wrapText="1"/>
    </xf>
    <xf numFmtId="169" fontId="6" fillId="0" borderId="47" xfId="1" quotePrefix="1" applyNumberFormat="1" applyFont="1" applyFill="1" applyBorder="1" applyAlignment="1">
      <alignment vertical="center" wrapText="1"/>
    </xf>
    <xf numFmtId="169" fontId="18" fillId="0" borderId="30" xfId="3" applyNumberFormat="1" applyFont="1" applyFill="1" applyBorder="1" applyAlignment="1">
      <alignment vertical="center" wrapText="1"/>
    </xf>
    <xf numFmtId="164" fontId="12" fillId="0" borderId="17" xfId="3" applyNumberFormat="1" applyFont="1" applyFill="1" applyBorder="1" applyAlignment="1">
      <alignment vertical="top" wrapText="1"/>
    </xf>
    <xf numFmtId="169" fontId="11" fillId="12" borderId="33" xfId="8" applyNumberFormat="1" applyFont="1" applyBorder="1" applyAlignment="1">
      <alignment horizontal="center" vertical="center" wrapText="1"/>
    </xf>
    <xf numFmtId="169" fontId="11" fillId="12" borderId="22" xfId="8" applyNumberFormat="1" applyFont="1" applyBorder="1" applyAlignment="1">
      <alignment horizontal="center" vertical="center" wrapText="1"/>
    </xf>
    <xf numFmtId="172" fontId="11" fillId="12" borderId="22" xfId="7" applyNumberFormat="1" applyFont="1" applyFill="1" applyBorder="1" applyAlignment="1">
      <alignment horizontal="center" vertical="center" wrapText="1"/>
    </xf>
    <xf numFmtId="168" fontId="11" fillId="12" borderId="42" xfId="7" applyNumberFormat="1" applyFont="1" applyFill="1" applyBorder="1" applyAlignment="1">
      <alignment horizontal="center" vertical="center" wrapText="1"/>
    </xf>
    <xf numFmtId="169" fontId="33" fillId="3" borderId="21" xfId="4" applyNumberFormat="1" applyFont="1" applyBorder="1" applyAlignment="1">
      <alignment vertical="center" wrapText="1"/>
    </xf>
    <xf numFmtId="169" fontId="18" fillId="0" borderId="11" xfId="3" applyNumberFormat="1" applyFont="1" applyFill="1" applyBorder="1" applyAlignment="1">
      <alignment vertical="center" wrapText="1"/>
    </xf>
    <xf numFmtId="169" fontId="18" fillId="0" borderId="20" xfId="3" applyNumberFormat="1" applyFont="1" applyBorder="1" applyAlignment="1">
      <alignment vertical="center" wrapText="1"/>
    </xf>
    <xf numFmtId="169" fontId="22" fillId="4" borderId="22" xfId="5" applyNumberFormat="1" applyFont="1" applyBorder="1" applyAlignment="1">
      <alignment vertical="center" wrapText="1"/>
    </xf>
    <xf numFmtId="169" fontId="34" fillId="0" borderId="45" xfId="3" applyNumberFormat="1" applyFont="1" applyBorder="1" applyAlignment="1">
      <alignment horizontal="center" vertical="center" wrapText="1"/>
    </xf>
    <xf numFmtId="169" fontId="34" fillId="0" borderId="52" xfId="3" applyNumberFormat="1" applyFont="1" applyBorder="1" applyAlignment="1">
      <alignment horizontal="center" vertical="center" wrapText="1"/>
    </xf>
    <xf numFmtId="164" fontId="5" fillId="0" borderId="34" xfId="3" quotePrefix="1" applyNumberFormat="1" applyFont="1" applyBorder="1" applyAlignment="1">
      <alignment horizontal="left" vertical="center" wrapText="1"/>
    </xf>
    <xf numFmtId="169" fontId="11" fillId="7" borderId="20" xfId="3" applyNumberFormat="1" applyFont="1" applyFill="1" applyBorder="1" applyAlignment="1">
      <alignment vertical="center" wrapText="1"/>
    </xf>
    <xf numFmtId="169" fontId="11" fillId="0" borderId="20" xfId="3" applyNumberFormat="1" applyFont="1" applyFill="1" applyBorder="1" applyAlignment="1">
      <alignment vertical="center" wrapText="1"/>
    </xf>
    <xf numFmtId="169" fontId="11" fillId="7" borderId="22" xfId="3" applyNumberFormat="1" applyFont="1" applyFill="1" applyBorder="1" applyAlignment="1">
      <alignment vertical="center" wrapText="1"/>
    </xf>
    <xf numFmtId="169" fontId="11" fillId="7" borderId="11" xfId="3" applyNumberFormat="1" applyFont="1" applyFill="1" applyBorder="1" applyAlignment="1">
      <alignment vertical="center" wrapText="1"/>
    </xf>
    <xf numFmtId="169" fontId="10" fillId="0" borderId="20" xfId="3" applyNumberFormat="1" applyFont="1" applyBorder="1" applyAlignment="1">
      <alignment horizontal="right" wrapText="1"/>
    </xf>
    <xf numFmtId="169" fontId="12" fillId="8" borderId="20" xfId="3" applyNumberFormat="1" applyFont="1" applyFill="1" applyBorder="1" applyAlignment="1">
      <alignment horizontal="right" wrapText="1"/>
    </xf>
    <xf numFmtId="169" fontId="12" fillId="8" borderId="20" xfId="3" applyNumberFormat="1" applyFont="1" applyFill="1" applyBorder="1" applyAlignment="1">
      <alignment horizontal="righ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69" fontId="34" fillId="0" borderId="59" xfId="3" applyNumberFormat="1" applyFont="1" applyBorder="1" applyAlignment="1">
      <alignment horizontal="center" vertical="center" wrapText="1"/>
    </xf>
    <xf numFmtId="164" fontId="35" fillId="0" borderId="14" xfId="3" applyNumberFormat="1" applyFont="1" applyBorder="1" applyAlignment="1">
      <alignment horizontal="center" vertical="center" wrapText="1"/>
    </xf>
    <xf numFmtId="169" fontId="18" fillId="8" borderId="20" xfId="3" applyNumberFormat="1" applyFont="1" applyFill="1" applyBorder="1" applyAlignment="1">
      <alignment horizontal="center" vertical="top" wrapText="1"/>
    </xf>
    <xf numFmtId="169" fontId="18" fillId="8" borderId="11" xfId="3" applyNumberFormat="1" applyFont="1" applyFill="1" applyBorder="1" applyAlignment="1">
      <alignment horizontal="center" vertical="top" wrapText="1"/>
    </xf>
    <xf numFmtId="169" fontId="11" fillId="0" borderId="26" xfId="3" applyNumberFormat="1" applyFont="1" applyFill="1" applyBorder="1" applyAlignment="1">
      <alignment horizontal="center" vertical="top" wrapText="1"/>
    </xf>
    <xf numFmtId="169" fontId="11" fillId="0" borderId="27" xfId="3" applyNumberFormat="1" applyFont="1" applyFill="1" applyBorder="1" applyAlignment="1">
      <alignment horizontal="center" vertical="top" wrapText="1"/>
    </xf>
    <xf numFmtId="169" fontId="11" fillId="0" borderId="28" xfId="3" applyNumberFormat="1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164" fontId="18" fillId="8" borderId="29" xfId="3" applyNumberFormat="1" applyFont="1" applyFill="1" applyBorder="1" applyAlignment="1">
      <alignment horizontal="center" vertical="top" wrapText="1"/>
    </xf>
    <xf numFmtId="164" fontId="18" fillId="8" borderId="50" xfId="3" applyNumberFormat="1" applyFont="1" applyFill="1" applyBorder="1" applyAlignment="1">
      <alignment horizontal="center" vertical="top" wrapText="1"/>
    </xf>
    <xf numFmtId="164" fontId="18" fillId="8" borderId="51" xfId="3" applyNumberFormat="1" applyFont="1" applyFill="1" applyBorder="1" applyAlignment="1">
      <alignment horizontal="center" vertical="top" wrapText="1"/>
    </xf>
    <xf numFmtId="169" fontId="11" fillId="0" borderId="23" xfId="3" applyNumberFormat="1" applyFont="1" applyFill="1" applyBorder="1" applyAlignment="1">
      <alignment horizontal="center" vertical="top" wrapText="1"/>
    </xf>
    <xf numFmtId="169" fontId="11" fillId="0" borderId="24" xfId="3" applyNumberFormat="1" applyFont="1" applyFill="1" applyBorder="1" applyAlignment="1">
      <alignment horizontal="center" vertical="top" wrapText="1"/>
    </xf>
    <xf numFmtId="169" fontId="11" fillId="0" borderId="25" xfId="3" applyNumberFormat="1" applyFont="1" applyFill="1" applyBorder="1" applyAlignment="1">
      <alignment horizontal="center" vertical="top" wrapText="1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29" fillId="0" borderId="0" xfId="2" applyFont="1" applyAlignment="1">
      <alignment horizontal="left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169" fontId="18" fillId="8" borderId="18" xfId="3" applyNumberFormat="1" applyFont="1" applyFill="1" applyBorder="1" applyAlignment="1">
      <alignment horizontal="center" vertical="top" wrapText="1"/>
    </xf>
    <xf numFmtId="169" fontId="18" fillId="8" borderId="19" xfId="3" applyNumberFormat="1" applyFont="1" applyFill="1" applyBorder="1" applyAlignment="1">
      <alignment horizontal="center" vertical="top" wrapText="1"/>
    </xf>
    <xf numFmtId="169" fontId="11" fillId="0" borderId="58" xfId="3" applyNumberFormat="1" applyFont="1" applyFill="1" applyBorder="1" applyAlignment="1">
      <alignment horizontal="center" vertical="center" wrapText="1"/>
    </xf>
    <xf numFmtId="169" fontId="11" fillId="0" borderId="47" xfId="3" applyNumberFormat="1" applyFont="1" applyFill="1" applyBorder="1" applyAlignment="1">
      <alignment horizontal="center" vertical="center" wrapText="1"/>
    </xf>
    <xf numFmtId="169" fontId="11" fillId="0" borderId="19" xfId="3" applyNumberFormat="1" applyFont="1" applyFill="1" applyBorder="1" applyAlignment="1">
      <alignment horizontal="center" vertical="center" wrapText="1"/>
    </xf>
    <xf numFmtId="169" fontId="18" fillId="8" borderId="9" xfId="3" applyNumberFormat="1" applyFont="1" applyFill="1" applyBorder="1" applyAlignment="1">
      <alignment horizontal="center" vertical="center" wrapText="1"/>
    </xf>
    <xf numFmtId="169" fontId="18" fillId="8" borderId="11" xfId="3" applyNumberFormat="1" applyFont="1" applyFill="1" applyBorder="1" applyAlignment="1">
      <alignment horizontal="center" vertical="center" wrapText="1"/>
    </xf>
    <xf numFmtId="169" fontId="10" fillId="0" borderId="15" xfId="3" applyNumberFormat="1" applyFont="1" applyBorder="1" applyAlignment="1">
      <alignment horizontal="right" vertical="center" wrapText="1"/>
    </xf>
    <xf numFmtId="169" fontId="10" fillId="0" borderId="29" xfId="3" applyNumberFormat="1" applyFont="1" applyBorder="1" applyAlignment="1">
      <alignment horizontal="right" vertical="center" wrapText="1"/>
    </xf>
    <xf numFmtId="169" fontId="11" fillId="0" borderId="23" xfId="3" applyNumberFormat="1" applyFont="1" applyFill="1" applyBorder="1" applyAlignment="1">
      <alignment horizontal="center" vertical="center" wrapText="1"/>
    </xf>
    <xf numFmtId="169" fontId="11" fillId="0" borderId="24" xfId="3" applyNumberFormat="1" applyFont="1" applyFill="1" applyBorder="1" applyAlignment="1">
      <alignment horizontal="center" vertical="center" wrapText="1"/>
    </xf>
    <xf numFmtId="169" fontId="11" fillId="0" borderId="25" xfId="3" applyNumberFormat="1" applyFont="1" applyFill="1" applyBorder="1" applyAlignment="1">
      <alignment horizontal="center" vertical="center" wrapText="1"/>
    </xf>
    <xf numFmtId="169" fontId="11" fillId="0" borderId="26" xfId="3" applyNumberFormat="1" applyFont="1" applyFill="1" applyBorder="1" applyAlignment="1">
      <alignment horizontal="center" vertical="center" wrapText="1"/>
    </xf>
    <xf numFmtId="169" fontId="11" fillId="0" borderId="27" xfId="3" applyNumberFormat="1" applyFont="1" applyFill="1" applyBorder="1" applyAlignment="1">
      <alignment horizontal="center" vertical="center" wrapText="1"/>
    </xf>
    <xf numFmtId="169" fontId="11" fillId="0" borderId="28" xfId="3" applyNumberFormat="1" applyFont="1" applyFill="1" applyBorder="1" applyAlignment="1">
      <alignment horizontal="center" vertical="center" wrapText="1"/>
    </xf>
    <xf numFmtId="169" fontId="18" fillId="8" borderId="20" xfId="3" applyNumberFormat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0" fontId="31" fillId="0" borderId="4" xfId="2" applyFont="1" applyBorder="1" applyAlignment="1">
      <alignment horizontal="center" vertical="center"/>
    </xf>
    <xf numFmtId="169" fontId="32" fillId="12" borderId="5" xfId="8" applyNumberFormat="1" applyFont="1" applyBorder="1" applyAlignment="1">
      <alignment horizontal="center" vertical="center" wrapText="1"/>
    </xf>
    <xf numFmtId="169" fontId="32" fillId="12" borderId="7" xfId="8" applyNumberFormat="1" applyFont="1" applyBorder="1" applyAlignment="1">
      <alignment horizontal="center" vertical="center" wrapText="1"/>
    </xf>
    <xf numFmtId="169" fontId="32" fillId="12" borderId="8" xfId="8" applyNumberFormat="1" applyFont="1" applyBorder="1" applyAlignment="1">
      <alignment horizontal="center" vertical="center" wrapText="1"/>
    </xf>
    <xf numFmtId="164" fontId="5" fillId="0" borderId="12" xfId="3" applyNumberFormat="1" applyFont="1" applyBorder="1" applyAlignment="1">
      <alignment horizontal="center" vertical="center" wrapText="1"/>
    </xf>
    <xf numFmtId="164" fontId="5" fillId="0" borderId="13" xfId="3" applyNumberFormat="1" applyFont="1" applyBorder="1" applyAlignment="1">
      <alignment horizontal="center" vertical="center" wrapText="1"/>
    </xf>
    <xf numFmtId="164" fontId="5" fillId="0" borderId="14" xfId="3" applyNumberFormat="1" applyFont="1" applyBorder="1" applyAlignment="1">
      <alignment horizontal="center" vertical="center" wrapText="1"/>
    </xf>
    <xf numFmtId="169" fontId="11" fillId="0" borderId="16" xfId="3" applyNumberFormat="1" applyFont="1" applyFill="1" applyBorder="1" applyAlignment="1">
      <alignment horizontal="center" vertical="top" wrapText="1"/>
    </xf>
    <xf numFmtId="169" fontId="10" fillId="0" borderId="30" xfId="3" applyNumberFormat="1" applyFont="1" applyBorder="1" applyAlignment="1">
      <alignment horizontal="right" vertical="center" wrapText="1"/>
    </xf>
  </cellXfs>
  <cellStyles count="10">
    <cellStyle name="20 % - Akzent1" xfId="1" builtinId="30"/>
    <cellStyle name="Gut 2" xfId="6"/>
    <cellStyle name="Neutral 2" xfId="5"/>
    <cellStyle name="Normal 3" xfId="9"/>
    <cellStyle name="Notiz" xfId="8" builtinId="10"/>
    <cellStyle name="Prozent" xfId="7" builtinId="5"/>
    <cellStyle name="Schlecht 2" xfId="4"/>
    <cellStyle name="Standard" xfId="0" builtinId="0"/>
    <cellStyle name="Standard 2" xfId="3"/>
    <cellStyle name="Standard 4" xfId="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55"/>
  <sheetViews>
    <sheetView showGridLines="0" tabSelected="1" zoomScaleNormal="100" zoomScalePageLayoutView="55" workbookViewId="0">
      <selection activeCell="E61" sqref="E61"/>
    </sheetView>
  </sheetViews>
  <sheetFormatPr baseColWidth="10" defaultColWidth="11.5703125" defaultRowHeight="12" outlineLevelCol="1" x14ac:dyDescent="0.2"/>
  <cols>
    <col min="1" max="1" width="3.42578125" style="5" customWidth="1"/>
    <col min="2" max="2" width="33.5703125" style="4" customWidth="1"/>
    <col min="3" max="3" width="35.7109375" style="5" customWidth="1"/>
    <col min="4" max="4" width="22.85546875" style="5" customWidth="1"/>
    <col min="5" max="5" width="28.85546875" style="5" customWidth="1"/>
    <col min="6" max="6" width="30" style="5" customWidth="1"/>
    <col min="7" max="7" width="3.28515625" style="5" hidden="1" customWidth="1" outlineLevel="1"/>
    <col min="8" max="8" width="35.85546875" style="5" hidden="1" customWidth="1" outlineLevel="1"/>
    <col min="9" max="9" width="19.28515625" style="5" hidden="1" customWidth="1" outlineLevel="1"/>
    <col min="10" max="10" width="31.7109375" style="5" hidden="1" customWidth="1" outlineLevel="1"/>
    <col min="11" max="11" width="32.42578125" style="5" hidden="1" customWidth="1" outlineLevel="1"/>
    <col min="12" max="12" width="4.140625" style="5" hidden="1" customWidth="1" outlineLevel="1"/>
    <col min="13" max="13" width="22.85546875" style="5" hidden="1" customWidth="1" outlineLevel="1"/>
    <col min="14" max="14" width="32" style="5" hidden="1" customWidth="1" outlineLevel="1"/>
    <col min="15" max="15" width="36.140625" style="8" hidden="1" customWidth="1" outlineLevel="1"/>
    <col min="16" max="16" width="15.85546875" style="8" bestFit="1" customWidth="1" collapsed="1"/>
    <col min="17" max="17" width="32" style="8" bestFit="1" customWidth="1"/>
    <col min="18" max="18" width="39.5703125" style="8" bestFit="1" customWidth="1"/>
    <col min="19" max="158" width="11.5703125" style="8"/>
    <col min="159" max="16384" width="11.5703125" style="5"/>
  </cols>
  <sheetData>
    <row r="1" spans="1:162" s="1" customFormat="1" ht="15.75" x14ac:dyDescent="0.25">
      <c r="B1" s="1" t="s">
        <v>59</v>
      </c>
      <c r="E1" s="62"/>
      <c r="F1" s="57" t="s">
        <v>36</v>
      </c>
      <c r="J1" s="2" t="s">
        <v>32</v>
      </c>
    </row>
    <row r="2" spans="1:162" s="1" customFormat="1" ht="21" thickBot="1" x14ac:dyDescent="0.35">
      <c r="B2" s="152" t="s">
        <v>0</v>
      </c>
      <c r="C2" s="152"/>
      <c r="D2" s="152"/>
      <c r="F2" s="58">
        <v>44208</v>
      </c>
    </row>
    <row r="3" spans="1:162" s="1" customFormat="1" ht="5.25" customHeight="1" thickBot="1" x14ac:dyDescent="0.25">
      <c r="B3" s="3"/>
    </row>
    <row r="4" spans="1:162" s="1" customFormat="1" ht="22.5" customHeight="1" x14ac:dyDescent="0.2">
      <c r="B4" s="3"/>
      <c r="C4" s="59" t="s">
        <v>1</v>
      </c>
      <c r="D4" s="172" t="s">
        <v>58</v>
      </c>
      <c r="E4" s="173"/>
      <c r="F4" s="174"/>
    </row>
    <row r="5" spans="1:162" s="1" customFormat="1" ht="22.5" customHeight="1" thickBot="1" x14ac:dyDescent="0.25">
      <c r="B5" s="3"/>
      <c r="C5" s="60" t="s">
        <v>2</v>
      </c>
      <c r="D5" s="175"/>
      <c r="E5" s="176"/>
      <c r="F5" s="177"/>
    </row>
    <row r="6" spans="1:162" ht="5.25" customHeight="1" thickBot="1" x14ac:dyDescent="0.25">
      <c r="F6" s="6"/>
      <c r="G6" s="1"/>
      <c r="H6" s="1"/>
      <c r="I6" s="1"/>
      <c r="J6" s="1"/>
      <c r="M6" s="6"/>
      <c r="O6" s="6"/>
      <c r="P6" s="7"/>
      <c r="Q6" s="6"/>
      <c r="R6" s="5"/>
      <c r="FC6" s="8"/>
      <c r="FD6" s="8"/>
      <c r="FE6" s="8"/>
      <c r="FF6" s="8"/>
    </row>
    <row r="7" spans="1:162" s="9" customFormat="1" ht="30.75" customHeight="1" thickBot="1" x14ac:dyDescent="0.25">
      <c r="B7" s="178" t="s">
        <v>51</v>
      </c>
      <c r="C7" s="179"/>
      <c r="D7" s="179"/>
      <c r="E7" s="179"/>
      <c r="F7" s="180"/>
      <c r="G7" s="1"/>
      <c r="H7" s="1"/>
      <c r="I7" s="1"/>
      <c r="J7" s="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</row>
    <row r="8" spans="1:162" ht="15.75" x14ac:dyDescent="0.2">
      <c r="E8" s="9"/>
      <c r="G8" s="10"/>
    </row>
    <row r="9" spans="1:162" s="17" customFormat="1" ht="42" customHeight="1" x14ac:dyDescent="0.2">
      <c r="B9" s="12"/>
      <c r="C9" s="13" t="s">
        <v>49</v>
      </c>
      <c r="D9" s="112"/>
      <c r="E9" s="13" t="s">
        <v>50</v>
      </c>
      <c r="F9" s="112"/>
      <c r="H9" s="5"/>
      <c r="I9" s="5"/>
      <c r="J9" s="5"/>
      <c r="K9" s="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</row>
    <row r="10" spans="1:162" s="17" customFormat="1" ht="9.75" customHeight="1" thickBot="1" x14ac:dyDescent="0.25">
      <c r="B10" s="12"/>
      <c r="C10" s="13"/>
      <c r="D10" s="55"/>
      <c r="E10" s="55"/>
      <c r="F10" s="14"/>
      <c r="G10" s="52"/>
      <c r="H10" s="52"/>
      <c r="I10" s="52"/>
      <c r="J10" s="52"/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</row>
    <row r="11" spans="1:162" ht="34.5" customHeight="1" thickBot="1" x14ac:dyDescent="0.3">
      <c r="A11" s="8"/>
      <c r="B11" s="153" t="s">
        <v>52</v>
      </c>
      <c r="C11" s="154"/>
      <c r="D11" s="154"/>
      <c r="E11" s="154"/>
      <c r="F11" s="155"/>
      <c r="G11" s="18"/>
      <c r="H11" s="54"/>
      <c r="I11" s="140" t="s">
        <v>57</v>
      </c>
      <c r="J11" s="141"/>
      <c r="K11" s="142"/>
      <c r="L11" s="19"/>
      <c r="M11" s="140" t="s">
        <v>35</v>
      </c>
      <c r="N11" s="141"/>
      <c r="O11" s="142"/>
      <c r="FC11" s="8"/>
    </row>
    <row r="12" spans="1:162" s="10" customFormat="1" ht="73.5" thickBot="1" x14ac:dyDescent="0.25">
      <c r="A12" s="20"/>
      <c r="B12" s="42"/>
      <c r="C12" s="119" t="s">
        <v>3</v>
      </c>
      <c r="D12" s="120" t="s">
        <v>53</v>
      </c>
      <c r="E12" s="80"/>
      <c r="F12" s="121" t="s">
        <v>56</v>
      </c>
      <c r="G12" s="181"/>
      <c r="H12" s="42"/>
      <c r="I12" s="119" t="s">
        <v>3</v>
      </c>
      <c r="J12" s="133" t="s">
        <v>53</v>
      </c>
      <c r="K12" s="134" t="s">
        <v>5</v>
      </c>
      <c r="L12" s="20"/>
      <c r="M12" s="119" t="s">
        <v>3</v>
      </c>
      <c r="N12" s="133" t="s">
        <v>34</v>
      </c>
      <c r="O12" s="134" t="s">
        <v>5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</row>
    <row r="13" spans="1:162" s="21" customFormat="1" ht="12.75" customHeight="1" x14ac:dyDescent="0.2">
      <c r="A13" s="20"/>
      <c r="B13" s="43" t="s">
        <v>3</v>
      </c>
      <c r="C13" s="156"/>
      <c r="D13" s="157"/>
      <c r="E13" s="78"/>
      <c r="F13" s="79"/>
      <c r="G13" s="181"/>
      <c r="H13" s="43" t="s">
        <v>3</v>
      </c>
      <c r="I13" s="143"/>
      <c r="J13" s="144"/>
      <c r="K13" s="145"/>
      <c r="L13" s="20"/>
      <c r="M13" s="143"/>
      <c r="N13" s="144"/>
      <c r="O13" s="14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</row>
    <row r="14" spans="1:162" s="23" customFormat="1" ht="12" customHeight="1" x14ac:dyDescent="0.2">
      <c r="A14" s="8"/>
      <c r="B14" s="53" t="s">
        <v>6</v>
      </c>
      <c r="C14" s="112">
        <v>0</v>
      </c>
      <c r="D14" s="158"/>
      <c r="E14" s="64"/>
      <c r="F14" s="111"/>
      <c r="G14" s="181"/>
      <c r="H14" s="126" t="s">
        <v>6</v>
      </c>
      <c r="I14" s="122">
        <v>0</v>
      </c>
      <c r="J14" s="165"/>
      <c r="K14" s="22"/>
      <c r="L14" s="8"/>
      <c r="M14" s="31">
        <v>0</v>
      </c>
      <c r="N14" s="146"/>
      <c r="O14" s="4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</row>
    <row r="15" spans="1:162" s="23" customFormat="1" ht="12.75" customHeight="1" x14ac:dyDescent="0.2">
      <c r="A15" s="8"/>
      <c r="B15" s="53" t="s">
        <v>7</v>
      </c>
      <c r="C15" s="112">
        <v>0</v>
      </c>
      <c r="D15" s="159"/>
      <c r="E15" s="65"/>
      <c r="F15" s="111"/>
      <c r="G15" s="181"/>
      <c r="H15" s="126" t="s">
        <v>7</v>
      </c>
      <c r="I15" s="122">
        <v>0</v>
      </c>
      <c r="J15" s="166"/>
      <c r="K15" s="22"/>
      <c r="L15" s="8"/>
      <c r="M15" s="31">
        <v>0</v>
      </c>
      <c r="N15" s="147"/>
      <c r="O15" s="4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</row>
    <row r="16" spans="1:162" s="23" customFormat="1" ht="12.75" customHeight="1" x14ac:dyDescent="0.2">
      <c r="A16" s="8"/>
      <c r="B16" s="53" t="s">
        <v>8</v>
      </c>
      <c r="C16" s="112">
        <v>0</v>
      </c>
      <c r="D16" s="159"/>
      <c r="E16" s="65"/>
      <c r="F16" s="111"/>
      <c r="G16" s="181"/>
      <c r="H16" s="126" t="s">
        <v>8</v>
      </c>
      <c r="I16" s="122">
        <v>0</v>
      </c>
      <c r="J16" s="166"/>
      <c r="K16" s="22"/>
      <c r="L16" s="8"/>
      <c r="M16" s="31">
        <v>0</v>
      </c>
      <c r="N16" s="147"/>
      <c r="O16" s="4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</row>
    <row r="17" spans="1:155" s="23" customFormat="1" ht="28.5" customHeight="1" x14ac:dyDescent="0.2">
      <c r="A17" s="8"/>
      <c r="B17" s="53" t="s">
        <v>9</v>
      </c>
      <c r="C17" s="112">
        <v>0</v>
      </c>
      <c r="D17" s="159"/>
      <c r="E17" s="65"/>
      <c r="F17" s="111"/>
      <c r="G17" s="181"/>
      <c r="H17" s="126" t="s">
        <v>9</v>
      </c>
      <c r="I17" s="122">
        <f>9366.96/360*D9</f>
        <v>0</v>
      </c>
      <c r="J17" s="166"/>
      <c r="K17" s="22"/>
      <c r="L17" s="8"/>
      <c r="M17" s="31">
        <f t="shared" ref="M17:M18" si="0">I17</f>
        <v>0</v>
      </c>
      <c r="N17" s="148"/>
      <c r="O17" s="22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</row>
    <row r="18" spans="1:155" s="23" customFormat="1" x14ac:dyDescent="0.2">
      <c r="A18" s="8"/>
      <c r="B18" s="53" t="s">
        <v>10</v>
      </c>
      <c r="C18" s="112">
        <v>0</v>
      </c>
      <c r="D18" s="159"/>
      <c r="E18" s="65"/>
      <c r="F18" s="111"/>
      <c r="G18" s="181"/>
      <c r="H18" s="126" t="s">
        <v>10</v>
      </c>
      <c r="I18" s="122">
        <f>8681.75/360*D9</f>
        <v>0</v>
      </c>
      <c r="J18" s="166"/>
      <c r="K18" s="22"/>
      <c r="L18" s="8"/>
      <c r="M18" s="31">
        <f t="shared" si="0"/>
        <v>0</v>
      </c>
      <c r="N18" s="51"/>
      <c r="O18" s="22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</row>
    <row r="19" spans="1:155" s="23" customFormat="1" x14ac:dyDescent="0.2">
      <c r="A19" s="8"/>
      <c r="B19" s="53" t="s">
        <v>11</v>
      </c>
      <c r="C19" s="112">
        <v>0</v>
      </c>
      <c r="D19" s="160"/>
      <c r="E19" s="67"/>
      <c r="F19" s="111"/>
      <c r="G19" s="181"/>
      <c r="H19" s="126" t="s">
        <v>11</v>
      </c>
      <c r="I19" s="122">
        <v>0</v>
      </c>
      <c r="J19" s="167"/>
      <c r="K19" s="22"/>
      <c r="L19" s="8"/>
      <c r="M19" s="31">
        <v>0</v>
      </c>
      <c r="N19" s="51"/>
      <c r="O19" s="22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</row>
    <row r="20" spans="1:155" s="23" customFormat="1" ht="12.75" customHeight="1" x14ac:dyDescent="0.2">
      <c r="A20" s="8"/>
      <c r="B20" s="43" t="s">
        <v>12</v>
      </c>
      <c r="C20" s="161"/>
      <c r="D20" s="162"/>
      <c r="E20" s="77"/>
      <c r="F20" s="63"/>
      <c r="G20" s="181"/>
      <c r="H20" s="127" t="s">
        <v>12</v>
      </c>
      <c r="I20" s="171"/>
      <c r="J20" s="162"/>
      <c r="K20" s="24"/>
      <c r="L20" s="8"/>
      <c r="M20" s="135"/>
      <c r="N20" s="136"/>
      <c r="O20" s="2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</row>
    <row r="21" spans="1:155" s="23" customFormat="1" ht="72" x14ac:dyDescent="0.2">
      <c r="A21" s="8"/>
      <c r="B21" s="53" t="s">
        <v>13</v>
      </c>
      <c r="C21" s="112">
        <v>0</v>
      </c>
      <c r="D21" s="68"/>
      <c r="E21" s="81" t="s">
        <v>37</v>
      </c>
      <c r="F21" s="111"/>
      <c r="G21" s="181"/>
      <c r="H21" s="53" t="s">
        <v>13</v>
      </c>
      <c r="I21" s="122">
        <v>0</v>
      </c>
      <c r="J21" s="75"/>
      <c r="K21" s="22"/>
      <c r="L21" s="8"/>
      <c r="M21" s="31"/>
      <c r="N21" s="51"/>
      <c r="O21" s="22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</row>
    <row r="22" spans="1:155" s="21" customFormat="1" ht="12.75" customHeight="1" x14ac:dyDescent="0.2">
      <c r="A22" s="20"/>
      <c r="B22" s="43" t="s">
        <v>14</v>
      </c>
      <c r="C22" s="161"/>
      <c r="D22" s="162"/>
      <c r="E22" s="82"/>
      <c r="F22" s="63"/>
      <c r="G22" s="181"/>
      <c r="H22" s="128" t="s">
        <v>14</v>
      </c>
      <c r="I22" s="171"/>
      <c r="J22" s="162"/>
      <c r="K22" s="24"/>
      <c r="L22" s="20"/>
      <c r="M22" s="135"/>
      <c r="N22" s="136"/>
      <c r="O22" s="24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</row>
    <row r="23" spans="1:155" s="23" customFormat="1" ht="51.75" customHeight="1" x14ac:dyDescent="0.2">
      <c r="A23" s="8"/>
      <c r="B23" s="53" t="s">
        <v>54</v>
      </c>
      <c r="C23" s="69"/>
      <c r="D23" s="112">
        <v>0</v>
      </c>
      <c r="E23" s="81" t="s">
        <v>38</v>
      </c>
      <c r="F23" s="111"/>
      <c r="G23" s="181"/>
      <c r="H23" s="53" t="s">
        <v>15</v>
      </c>
      <c r="I23" s="123"/>
      <c r="J23" s="124">
        <v>0</v>
      </c>
      <c r="K23" s="22"/>
      <c r="L23" s="8"/>
      <c r="M23" s="32"/>
      <c r="N23" s="33">
        <v>0</v>
      </c>
      <c r="O23" s="22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</row>
    <row r="24" spans="1:155" s="21" customFormat="1" ht="12.75" customHeight="1" x14ac:dyDescent="0.2">
      <c r="A24" s="20"/>
      <c r="B24" s="43" t="s">
        <v>4</v>
      </c>
      <c r="C24" s="161"/>
      <c r="D24" s="162"/>
      <c r="E24" s="82"/>
      <c r="F24" s="63"/>
      <c r="G24" s="181"/>
      <c r="H24" s="128" t="s">
        <v>4</v>
      </c>
      <c r="I24" s="171"/>
      <c r="J24" s="162"/>
      <c r="K24" s="24"/>
      <c r="L24" s="25"/>
      <c r="M24" s="135"/>
      <c r="N24" s="136"/>
      <c r="O24" s="2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</row>
    <row r="25" spans="1:155" s="23" customFormat="1" ht="48" x14ac:dyDescent="0.2">
      <c r="A25" s="8"/>
      <c r="B25" s="163" t="s">
        <v>16</v>
      </c>
      <c r="C25" s="165"/>
      <c r="D25" s="112">
        <v>0</v>
      </c>
      <c r="E25" s="83" t="s">
        <v>39</v>
      </c>
      <c r="F25" s="111"/>
      <c r="G25" s="181"/>
      <c r="H25" s="182" t="s">
        <v>16</v>
      </c>
      <c r="I25" s="168"/>
      <c r="J25" s="125">
        <v>0</v>
      </c>
      <c r="K25" s="22"/>
      <c r="L25" s="8"/>
      <c r="M25" s="137"/>
      <c r="N25" s="34">
        <f>J25</f>
        <v>0</v>
      </c>
      <c r="O25" s="22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</row>
    <row r="26" spans="1:155" s="23" customFormat="1" ht="48" x14ac:dyDescent="0.2">
      <c r="A26" s="8"/>
      <c r="B26" s="163"/>
      <c r="C26" s="166"/>
      <c r="D26" s="112">
        <v>0</v>
      </c>
      <c r="E26" s="81" t="s">
        <v>40</v>
      </c>
      <c r="F26" s="111"/>
      <c r="G26" s="181"/>
      <c r="H26" s="163"/>
      <c r="I26" s="169"/>
      <c r="J26" s="125">
        <v>0</v>
      </c>
      <c r="K26" s="22"/>
      <c r="L26" s="8"/>
      <c r="M26" s="138"/>
      <c r="N26" s="34">
        <f t="shared" ref="N26:N33" si="1">J26</f>
        <v>0</v>
      </c>
      <c r="O26" s="2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</row>
    <row r="27" spans="1:155" s="23" customFormat="1" ht="144" x14ac:dyDescent="0.2">
      <c r="A27" s="8"/>
      <c r="B27" s="163"/>
      <c r="C27" s="166"/>
      <c r="D27" s="112">
        <v>0</v>
      </c>
      <c r="E27" s="84" t="s">
        <v>41</v>
      </c>
      <c r="F27" s="111"/>
      <c r="G27" s="181"/>
      <c r="H27" s="163"/>
      <c r="I27" s="169"/>
      <c r="J27" s="125">
        <v>0</v>
      </c>
      <c r="K27" s="22"/>
      <c r="L27" s="8"/>
      <c r="M27" s="138"/>
      <c r="N27" s="34">
        <f t="shared" si="1"/>
        <v>0</v>
      </c>
      <c r="O27" s="22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</row>
    <row r="28" spans="1:155" s="23" customFormat="1" ht="48" x14ac:dyDescent="0.2">
      <c r="A28" s="8"/>
      <c r="B28" s="164"/>
      <c r="C28" s="166"/>
      <c r="D28" s="112">
        <v>0</v>
      </c>
      <c r="E28" s="81" t="s">
        <v>42</v>
      </c>
      <c r="F28" s="111"/>
      <c r="G28" s="181"/>
      <c r="H28" s="164"/>
      <c r="I28" s="169"/>
      <c r="J28" s="125">
        <v>0</v>
      </c>
      <c r="K28" s="22"/>
      <c r="L28" s="8"/>
      <c r="M28" s="138"/>
      <c r="N28" s="34">
        <f t="shared" si="1"/>
        <v>0</v>
      </c>
      <c r="O28" s="22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</row>
    <row r="29" spans="1:155" s="23" customFormat="1" ht="39" customHeight="1" x14ac:dyDescent="0.2">
      <c r="A29" s="8"/>
      <c r="B29" s="61" t="s">
        <v>17</v>
      </c>
      <c r="C29" s="166"/>
      <c r="D29" s="112">
        <v>0</v>
      </c>
      <c r="E29" s="81" t="s">
        <v>43</v>
      </c>
      <c r="F29" s="111"/>
      <c r="G29" s="181"/>
      <c r="H29" s="76" t="s">
        <v>17</v>
      </c>
      <c r="I29" s="169"/>
      <c r="J29" s="125">
        <v>0</v>
      </c>
      <c r="K29" s="22"/>
      <c r="L29" s="8"/>
      <c r="M29" s="138"/>
      <c r="N29" s="34">
        <f t="shared" si="1"/>
        <v>0</v>
      </c>
      <c r="O29" s="2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</row>
    <row r="30" spans="1:155" s="23" customFormat="1" ht="24" x14ac:dyDescent="0.2">
      <c r="A30" s="8"/>
      <c r="B30" s="53" t="s">
        <v>18</v>
      </c>
      <c r="C30" s="166"/>
      <c r="D30" s="112">
        <v>0</v>
      </c>
      <c r="E30" s="81" t="s">
        <v>44</v>
      </c>
      <c r="F30" s="111"/>
      <c r="G30" s="181"/>
      <c r="H30" s="53" t="s">
        <v>18</v>
      </c>
      <c r="I30" s="169"/>
      <c r="J30" s="125">
        <v>0</v>
      </c>
      <c r="K30" s="22"/>
      <c r="L30" s="8">
        <f>10562/2/52*8.5</f>
        <v>863.24038461538464</v>
      </c>
      <c r="M30" s="138"/>
      <c r="N30" s="50">
        <v>0</v>
      </c>
      <c r="O30" s="4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</row>
    <row r="31" spans="1:155" s="23" customFormat="1" ht="12.75" customHeight="1" x14ac:dyDescent="0.2">
      <c r="A31" s="8"/>
      <c r="B31" s="44" t="s">
        <v>19</v>
      </c>
      <c r="C31" s="166"/>
      <c r="D31" s="112">
        <v>0</v>
      </c>
      <c r="E31" s="81"/>
      <c r="F31" s="111"/>
      <c r="G31" s="181"/>
      <c r="H31" s="53" t="s">
        <v>19</v>
      </c>
      <c r="I31" s="169"/>
      <c r="J31" s="125"/>
      <c r="K31" s="22"/>
      <c r="L31" s="8"/>
      <c r="M31" s="138"/>
      <c r="N31" s="34">
        <f t="shared" si="1"/>
        <v>0</v>
      </c>
      <c r="O31" s="2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</row>
    <row r="32" spans="1:155" s="23" customFormat="1" ht="12.75" customHeight="1" x14ac:dyDescent="0.2">
      <c r="A32" s="8"/>
      <c r="B32" s="44" t="s">
        <v>20</v>
      </c>
      <c r="C32" s="166"/>
      <c r="D32" s="112">
        <v>0</v>
      </c>
      <c r="E32" s="81"/>
      <c r="F32" s="111"/>
      <c r="G32" s="181"/>
      <c r="H32" s="53" t="s">
        <v>20</v>
      </c>
      <c r="I32" s="169"/>
      <c r="J32" s="125">
        <v>0</v>
      </c>
      <c r="K32" s="22"/>
      <c r="L32" s="8"/>
      <c r="M32" s="138"/>
      <c r="N32" s="34">
        <f t="shared" si="1"/>
        <v>0</v>
      </c>
      <c r="O32" s="22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</row>
    <row r="33" spans="1:158" s="23" customFormat="1" ht="36" x14ac:dyDescent="0.2">
      <c r="A33" s="8"/>
      <c r="B33" s="53" t="s">
        <v>46</v>
      </c>
      <c r="C33" s="167"/>
      <c r="D33" s="112">
        <v>0</v>
      </c>
      <c r="E33" s="83" t="s">
        <v>47</v>
      </c>
      <c r="F33" s="111"/>
      <c r="G33" s="181"/>
      <c r="H33" s="53" t="s">
        <v>46</v>
      </c>
      <c r="I33" s="170"/>
      <c r="J33" s="125">
        <v>0</v>
      </c>
      <c r="K33" s="45"/>
      <c r="L33" s="8"/>
      <c r="M33" s="139"/>
      <c r="N33" s="34">
        <f t="shared" si="1"/>
        <v>0</v>
      </c>
      <c r="O33" s="4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</row>
    <row r="34" spans="1:158" s="21" customFormat="1" ht="12.75" customHeight="1" x14ac:dyDescent="0.2">
      <c r="A34" s="20"/>
      <c r="B34" s="43"/>
      <c r="C34" s="70"/>
      <c r="D34" s="36"/>
      <c r="E34" s="85"/>
      <c r="F34" s="63"/>
      <c r="G34" s="181"/>
      <c r="H34" s="43"/>
      <c r="I34" s="35"/>
      <c r="J34" s="36"/>
      <c r="K34" s="24"/>
      <c r="L34" s="8"/>
      <c r="M34" s="35"/>
      <c r="N34" s="36"/>
      <c r="O34" s="24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</row>
    <row r="35" spans="1:158" s="23" customFormat="1" ht="12.75" x14ac:dyDescent="0.2">
      <c r="A35" s="8"/>
      <c r="B35" s="100" t="s">
        <v>3</v>
      </c>
      <c r="C35" s="96">
        <f>SUM(C14:C21)</f>
        <v>0</v>
      </c>
      <c r="D35" s="97"/>
      <c r="E35" s="86" t="s">
        <v>45</v>
      </c>
      <c r="F35" s="66"/>
      <c r="G35" s="181"/>
      <c r="H35" s="100" t="s">
        <v>3</v>
      </c>
      <c r="I35" s="115">
        <f>SUM(I14:I21)</f>
        <v>0</v>
      </c>
      <c r="J35" s="116"/>
      <c r="K35" s="86" t="s">
        <v>45</v>
      </c>
      <c r="L35" s="8"/>
      <c r="M35" s="37">
        <f>SUM(M14:M21)</f>
        <v>0</v>
      </c>
      <c r="N35" s="38"/>
      <c r="O35" s="2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</row>
    <row r="36" spans="1:158" s="23" customFormat="1" ht="12.75" x14ac:dyDescent="0.2">
      <c r="A36" s="8"/>
      <c r="B36" s="100" t="s">
        <v>21</v>
      </c>
      <c r="C36" s="98"/>
      <c r="D36" s="99">
        <f>SUM(D23:D33)</f>
        <v>0</v>
      </c>
      <c r="E36" s="86" t="s">
        <v>45</v>
      </c>
      <c r="F36" s="66"/>
      <c r="G36" s="181"/>
      <c r="H36" s="100" t="s">
        <v>21</v>
      </c>
      <c r="I36" s="117"/>
      <c r="J36" s="118">
        <f>SUM(J23:J33)</f>
        <v>0</v>
      </c>
      <c r="K36" s="86" t="s">
        <v>45</v>
      </c>
      <c r="L36" s="8"/>
      <c r="M36" s="39"/>
      <c r="N36" s="40">
        <f>SUM(N23:N33)</f>
        <v>0</v>
      </c>
      <c r="O36" s="2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</row>
    <row r="37" spans="1:158" s="21" customFormat="1" ht="13.5" thickBot="1" x14ac:dyDescent="0.25">
      <c r="A37" s="20"/>
      <c r="B37" s="101" t="s">
        <v>22</v>
      </c>
      <c r="C37" s="108"/>
      <c r="D37" s="73" t="str">
        <f>IF(C35-D36&lt;=0,"kein Schaden",C35-D36)</f>
        <v>kein Schaden</v>
      </c>
      <c r="E37" s="87" t="s">
        <v>45</v>
      </c>
      <c r="F37" s="110"/>
      <c r="G37" s="181"/>
      <c r="H37" s="101" t="s">
        <v>22</v>
      </c>
      <c r="I37" s="109"/>
      <c r="J37" s="72" t="str">
        <f>IF(I35-J36&lt;=0,"kein anrechenbarer Schaden",I35-J36)</f>
        <v>kein anrechenbarer Schaden</v>
      </c>
      <c r="K37" s="87" t="s">
        <v>45</v>
      </c>
      <c r="L37" s="29"/>
      <c r="M37" s="71"/>
      <c r="N37" s="72" t="str">
        <f>IF(M35-N36&lt;=0,"kein anrechenbarer Schaden",M35-N36)</f>
        <v>kein anrechenbarer Schaden</v>
      </c>
      <c r="O37" s="22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</row>
    <row r="38" spans="1:158" ht="15.75" thickBot="1" x14ac:dyDescent="0.25">
      <c r="B38" s="8"/>
      <c r="C38" s="107"/>
      <c r="D38" s="74" t="e">
        <f>J37*0.8</f>
        <v>#VALUE!</v>
      </c>
      <c r="E38" s="88" t="s">
        <v>23</v>
      </c>
      <c r="F38" s="89"/>
      <c r="H38" s="8"/>
      <c r="I38" s="107"/>
      <c r="J38" s="106" t="e">
        <f>J37*0.8</f>
        <v>#VALUE!</v>
      </c>
      <c r="K38" s="26" t="s">
        <v>23</v>
      </c>
      <c r="L38" s="8"/>
      <c r="M38" s="41"/>
      <c r="N38" s="74" t="e">
        <f>N37*0.8</f>
        <v>#VALUE!</v>
      </c>
      <c r="O38" s="26" t="s">
        <v>23</v>
      </c>
      <c r="EV38" s="5"/>
      <c r="EW38" s="5"/>
      <c r="EX38" s="5"/>
      <c r="EY38" s="5"/>
      <c r="EZ38" s="5"/>
      <c r="FA38" s="5"/>
      <c r="FB38" s="5"/>
    </row>
    <row r="39" spans="1:158" s="27" customFormat="1" ht="9" customHeight="1" thickBot="1" x14ac:dyDescent="0.25">
      <c r="C39" s="5"/>
      <c r="D39" s="5"/>
      <c r="E39" s="5"/>
      <c r="F39" s="5"/>
      <c r="H39" s="8"/>
      <c r="I39" s="5"/>
      <c r="J39" s="5"/>
      <c r="K39" s="5"/>
      <c r="L39" s="8"/>
      <c r="M39" s="5"/>
      <c r="N39" s="5"/>
      <c r="O39" s="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8" ht="24.75" thickBot="1" x14ac:dyDescent="0.25">
      <c r="B40" s="149" t="s">
        <v>55</v>
      </c>
      <c r="C40" s="150"/>
      <c r="D40" s="150"/>
      <c r="E40" s="150"/>
      <c r="F40" s="151"/>
      <c r="H40" s="29"/>
      <c r="I40" s="30"/>
      <c r="J40" s="28" t="s">
        <v>48</v>
      </c>
      <c r="K40" s="102"/>
      <c r="L40" s="8"/>
      <c r="M40" s="46" t="s">
        <v>33</v>
      </c>
      <c r="N40" s="48" t="e">
        <f>N38-J38</f>
        <v>#VALUE!</v>
      </c>
      <c r="O40" s="56"/>
      <c r="EV40" s="5"/>
      <c r="EW40" s="5"/>
      <c r="EX40" s="5"/>
      <c r="EY40" s="5"/>
      <c r="EZ40" s="5"/>
      <c r="FA40" s="5"/>
      <c r="FB40" s="5"/>
    </row>
    <row r="41" spans="1:158" ht="12.75" x14ac:dyDescent="0.2">
      <c r="B41" s="131" t="s">
        <v>26</v>
      </c>
      <c r="C41" s="129" t="s">
        <v>27</v>
      </c>
      <c r="D41" s="129" t="s">
        <v>28</v>
      </c>
      <c r="E41" s="130"/>
      <c r="F41" s="132" t="s">
        <v>29</v>
      </c>
      <c r="H41" s="29"/>
      <c r="I41" s="47"/>
      <c r="J41" s="28" t="s">
        <v>24</v>
      </c>
      <c r="K41" s="102"/>
      <c r="L41" s="8"/>
      <c r="M41" s="8"/>
      <c r="N41" s="28" t="s">
        <v>48</v>
      </c>
      <c r="O41" s="102"/>
      <c r="EV41" s="5"/>
      <c r="EW41" s="5"/>
      <c r="EX41" s="5"/>
      <c r="EY41" s="5"/>
      <c r="EZ41" s="5"/>
      <c r="FA41" s="5"/>
      <c r="FB41" s="5"/>
    </row>
    <row r="42" spans="1:158" s="30" customFormat="1" ht="12.75" x14ac:dyDescent="0.2">
      <c r="B42" s="90" t="s">
        <v>30</v>
      </c>
      <c r="C42" s="91">
        <v>1.0733999999999999</v>
      </c>
      <c r="D42" s="113">
        <v>0</v>
      </c>
      <c r="E42" s="92"/>
      <c r="F42" s="104">
        <f>C42*D42</f>
        <v>0</v>
      </c>
      <c r="H42" s="29"/>
      <c r="I42"/>
      <c r="J42" s="28" t="s">
        <v>25</v>
      </c>
      <c r="K42" s="103"/>
      <c r="L42" s="29"/>
      <c r="M42" s="29"/>
      <c r="N42" s="28" t="s">
        <v>24</v>
      </c>
      <c r="O42" s="102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</row>
    <row r="43" spans="1:158" ht="13.5" thickBot="1" x14ac:dyDescent="0.25">
      <c r="B43" s="93" t="s">
        <v>31</v>
      </c>
      <c r="C43" s="94">
        <v>0.9143</v>
      </c>
      <c r="D43" s="114">
        <v>0</v>
      </c>
      <c r="E43" s="95"/>
      <c r="F43" s="105">
        <f>C43*D43</f>
        <v>0</v>
      </c>
      <c r="H43"/>
      <c r="I43"/>
      <c r="J43"/>
      <c r="K43" s="8"/>
      <c r="L43"/>
      <c r="M43"/>
      <c r="N43" s="28" t="s">
        <v>25</v>
      </c>
      <c r="O43" s="102"/>
      <c r="ES43" s="5"/>
      <c r="ET43" s="5"/>
      <c r="EU43" s="5"/>
      <c r="EV43" s="5"/>
      <c r="EW43" s="5"/>
      <c r="EX43" s="5"/>
      <c r="EY43" s="5"/>
      <c r="EZ43" s="5"/>
      <c r="FA43" s="5"/>
      <c r="FB43" s="5"/>
    </row>
    <row r="44" spans="1:158" ht="12.75" x14ac:dyDescent="0.2">
      <c r="B44"/>
      <c r="C44"/>
      <c r="D44"/>
      <c r="E44"/>
      <c r="F44"/>
      <c r="H44"/>
      <c r="I44"/>
      <c r="J44"/>
      <c r="K44" s="8"/>
      <c r="L44"/>
      <c r="M44"/>
      <c r="N44"/>
      <c r="ES44" s="5"/>
      <c r="ET44" s="5"/>
      <c r="EU44" s="5"/>
      <c r="EV44" s="5"/>
      <c r="EW44" s="5"/>
      <c r="EX44" s="5"/>
      <c r="EY44" s="5"/>
      <c r="EZ44" s="5"/>
      <c r="FA44" s="5"/>
      <c r="FB44" s="5"/>
    </row>
    <row r="45" spans="1:158" ht="12.75" x14ac:dyDescent="0.2">
      <c r="C45"/>
      <c r="D45"/>
      <c r="E45"/>
      <c r="F45"/>
      <c r="G45"/>
      <c r="H45"/>
      <c r="I45"/>
      <c r="J45" s="8"/>
      <c r="K45"/>
      <c r="L45"/>
      <c r="M45"/>
      <c r="N45" s="8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</row>
    <row r="46" spans="1:158" ht="12.75" x14ac:dyDescent="0.2">
      <c r="C46"/>
      <c r="D46"/>
      <c r="E46"/>
      <c r="F46"/>
      <c r="G46"/>
      <c r="H46"/>
      <c r="I46"/>
      <c r="J46" s="8"/>
      <c r="K46"/>
      <c r="L46"/>
      <c r="M46"/>
      <c r="N46" s="8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</row>
    <row r="47" spans="1:158" ht="12.75" x14ac:dyDescent="0.2">
      <c r="C47"/>
      <c r="D47"/>
      <c r="E47"/>
      <c r="F47"/>
      <c r="G47"/>
      <c r="H47"/>
      <c r="I47"/>
      <c r="J47" s="8"/>
      <c r="K47"/>
      <c r="L47"/>
      <c r="M47"/>
      <c r="N47" s="8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</row>
    <row r="48" spans="1:158" ht="12.75" x14ac:dyDescent="0.2">
      <c r="G48"/>
      <c r="H48"/>
      <c r="I48"/>
      <c r="J48" s="8"/>
      <c r="K48"/>
      <c r="L48"/>
      <c r="M48"/>
      <c r="N48" s="8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</row>
    <row r="49" spans="7:158" ht="12.75" x14ac:dyDescent="0.2">
      <c r="G49"/>
      <c r="H49"/>
      <c r="I49"/>
      <c r="J49" s="8"/>
      <c r="K49"/>
      <c r="L49"/>
      <c r="M49"/>
      <c r="N49" s="8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</row>
    <row r="50" spans="7:158" ht="12.75" x14ac:dyDescent="0.2">
      <c r="G50"/>
      <c r="H50"/>
      <c r="I50"/>
      <c r="J50" s="8"/>
      <c r="K50"/>
      <c r="L50"/>
      <c r="M50"/>
      <c r="N50" s="8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</row>
    <row r="51" spans="7:158" ht="12.75" x14ac:dyDescent="0.2">
      <c r="G51"/>
      <c r="H51"/>
      <c r="I51"/>
      <c r="J51" s="8"/>
      <c r="K51"/>
      <c r="L51"/>
      <c r="M51"/>
      <c r="N51" s="8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</row>
    <row r="52" spans="7:158" ht="12.75" x14ac:dyDescent="0.2">
      <c r="G52"/>
      <c r="H52"/>
      <c r="L52"/>
      <c r="M52"/>
      <c r="N52"/>
      <c r="ES52" s="5"/>
      <c r="ET52" s="5"/>
      <c r="EU52" s="5"/>
      <c r="EV52" s="5"/>
      <c r="EW52" s="5"/>
      <c r="EX52" s="5"/>
      <c r="EY52" s="5"/>
      <c r="EZ52" s="5"/>
      <c r="FA52" s="5"/>
      <c r="FB52" s="5"/>
    </row>
    <row r="53" spans="7:158" ht="12.75" x14ac:dyDescent="0.2">
      <c r="G53"/>
      <c r="L53"/>
      <c r="M53"/>
      <c r="N53"/>
    </row>
    <row r="54" spans="7:158" ht="12.75" x14ac:dyDescent="0.2">
      <c r="G54"/>
      <c r="L54"/>
      <c r="M54"/>
      <c r="N54"/>
    </row>
    <row r="55" spans="7:158" ht="12.75" x14ac:dyDescent="0.2">
      <c r="G55"/>
    </row>
  </sheetData>
  <mergeCells count="29">
    <mergeCell ref="I22:J22"/>
    <mergeCell ref="D4:F4"/>
    <mergeCell ref="D5:F5"/>
    <mergeCell ref="B7:F7"/>
    <mergeCell ref="G12:G37"/>
    <mergeCell ref="H25:H28"/>
    <mergeCell ref="I11:K11"/>
    <mergeCell ref="I13:K13"/>
    <mergeCell ref="B40:F40"/>
    <mergeCell ref="B2:D2"/>
    <mergeCell ref="B11:F11"/>
    <mergeCell ref="C13:D13"/>
    <mergeCell ref="D14:D19"/>
    <mergeCell ref="C20:D20"/>
    <mergeCell ref="C22:D22"/>
    <mergeCell ref="C24:D24"/>
    <mergeCell ref="B25:B28"/>
    <mergeCell ref="C25:C33"/>
    <mergeCell ref="J14:J19"/>
    <mergeCell ref="I25:I33"/>
    <mergeCell ref="I24:J24"/>
    <mergeCell ref="I20:J20"/>
    <mergeCell ref="M22:N22"/>
    <mergeCell ref="M24:N24"/>
    <mergeCell ref="M25:M33"/>
    <mergeCell ref="M11:O11"/>
    <mergeCell ref="M13:O13"/>
    <mergeCell ref="N14:N17"/>
    <mergeCell ref="M20:N20"/>
  </mergeCells>
  <conditionalFormatting sqref="J37">
    <cfRule type="cellIs" dxfId="2" priority="6" operator="equal">
      <formula>"kein ungedeckter Schaden"</formula>
    </cfRule>
  </conditionalFormatting>
  <conditionalFormatting sqref="N37">
    <cfRule type="cellIs" dxfId="1" priority="2" operator="equal">
      <formula>"kein ungedeckter Schaden"</formula>
    </cfRule>
  </conditionalFormatting>
  <conditionalFormatting sqref="D37">
    <cfRule type="cellIs" dxfId="0" priority="1" operator="equal">
      <formula>"kein ungedeckter Schaden"</formula>
    </cfRule>
  </conditionalFormatting>
  <pageMargins left="0.51181102362204722" right="0.51181102362204722" top="0.78740157480314965" bottom="0.78740157480314965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Schadensberechnung</vt:lpstr>
      <vt:lpstr>Schadensberechnung!Druckbereich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Andreas</dc:creator>
  <cp:lastModifiedBy>Rigendinger Fritz Kultur</cp:lastModifiedBy>
  <cp:lastPrinted>2020-08-20T12:46:37Z</cp:lastPrinted>
  <dcterms:created xsi:type="dcterms:W3CDTF">2020-05-01T09:30:38Z</dcterms:created>
  <dcterms:modified xsi:type="dcterms:W3CDTF">2021-01-25T08:04:55Z</dcterms:modified>
</cp:coreProperties>
</file>